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ysk G\Projekty\GWL 2.0\2019\01 Mieszkańcy\"/>
    </mc:Choice>
  </mc:AlternateContent>
  <bookViews>
    <workbookView xWindow="240" yWindow="345" windowWidth="11445" windowHeight="8460" tabRatio="564"/>
  </bookViews>
  <sheets>
    <sheet name="Grupy wiekowe" sheetId="22" r:id="rId1"/>
  </sheets>
  <definedNames>
    <definedName name="_xlnm.Print_Area" localSheetId="0">'Grupy wiekowe'!$A$2:$X$55</definedName>
    <definedName name="_xlnm.Print_Titles" localSheetId="0">'Grupy wiekowe'!$2:$2</definedName>
  </definedNames>
  <calcPr calcId="152511"/>
</workbook>
</file>

<file path=xl/calcChain.xml><?xml version="1.0" encoding="utf-8"?>
<calcChain xmlns="http://schemas.openxmlformats.org/spreadsheetml/2006/main">
  <c r="X17" i="22" l="1"/>
  <c r="X18" i="22"/>
  <c r="X16" i="22"/>
  <c r="X14" i="22" l="1"/>
  <c r="X15" i="22"/>
  <c r="X13" i="22"/>
  <c r="X4" i="22"/>
  <c r="X5" i="22"/>
  <c r="X6" i="22"/>
  <c r="X7" i="22"/>
  <c r="X8" i="22"/>
  <c r="X9" i="22"/>
  <c r="X10" i="22"/>
  <c r="X11" i="22"/>
  <c r="X12" i="22"/>
  <c r="X3" i="22"/>
  <c r="W4" i="22" l="1"/>
  <c r="W5" i="22"/>
  <c r="W6" i="22"/>
  <c r="W7" i="22"/>
  <c r="W8" i="22"/>
  <c r="W9" i="22"/>
  <c r="W10" i="22"/>
  <c r="W11" i="22"/>
  <c r="W12" i="22"/>
  <c r="W3" i="22"/>
  <c r="T17" i="22" l="1"/>
  <c r="T18" i="22"/>
  <c r="T16" i="22"/>
  <c r="S16" i="22"/>
  <c r="S18" i="22" l="1"/>
  <c r="S17" i="22"/>
  <c r="E16" i="22" l="1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D17" i="22"/>
  <c r="D18" i="22"/>
  <c r="D16" i="22" l="1"/>
</calcChain>
</file>

<file path=xl/sharedStrings.xml><?xml version="1.0" encoding="utf-8"?>
<sst xmlns="http://schemas.openxmlformats.org/spreadsheetml/2006/main" count="34" uniqueCount="15">
  <si>
    <t>mężczyźni</t>
  </si>
  <si>
    <t>kobiety</t>
  </si>
  <si>
    <t>w tym</t>
  </si>
  <si>
    <t>w wieku przedprodukcyjnym</t>
  </si>
  <si>
    <t>w wieku produkcyjnym</t>
  </si>
  <si>
    <t>w wieku poprodukcyjnym</t>
  </si>
  <si>
    <t>w %</t>
  </si>
  <si>
    <t>Ludność w wieku nieprodukcyjnym na 
100 osób w wieku produkcyjnym</t>
  </si>
  <si>
    <t>WYSZCZEGÓLNIENIE</t>
  </si>
  <si>
    <t>-</t>
  </si>
  <si>
    <t>zmiana r./r. %</t>
  </si>
  <si>
    <t>zmiana r./r. liczba</t>
  </si>
  <si>
    <t>Źródło: Opracowanie własne Referat Badań i Analiz Społeczno-Gospodarczych, WPG, UMG, na podstawie danych z Informatorów o sytuacji społeczno-gospodarczej Gdańska oraz Banku Danych Lokalnych, GUS.</t>
  </si>
  <si>
    <t>Liczba ludności w wieku produkcyjnym i nieprodukcyjnym ogółem (1)</t>
  </si>
  <si>
    <t xml:space="preserve"> (1) wiek przedprodukcyjny: 0-17 lat; wiek produkcyjny: 18-59 lat (kobiety) i 18-64 lata (mężczyźni); wiek poprodukcyjny: powyżej 60 lat (kobiety) i powyżej 65 lat (mężczyźni); dane na podstawie bilansów.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</si>
</sst>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-000"/>
    <numFmt numFmtId="165" formatCode="#,##0.0"/>
    <numFmt numFmtId="166" formatCode="0.0"/>
    <numFmt numFmtId="167" formatCode="0.0%"/>
  </numFmts>
  <fonts count="7" x14ac:knownFonts="1">
    <font>
      <sz val="10"/>
      <name val="Arial"/>
      <charset val="238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082"/>
        <bgColor indexed="30"/>
      </patternFill>
    </fill>
    <fill>
      <patternFill patternType="solid">
        <fgColor rgb="FF87CFC1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166" fontId="3" fillId="0" borderId="0" xfId="0" applyNumberFormat="1" applyFont="1"/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6" fontId="4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166" fontId="4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EE9FA"/>
      <rgbColor rgb="008FB4FF"/>
      <rgbColor rgb="00CCFFFF"/>
      <rgbColor rgb="00660066"/>
      <rgbColor rgb="00FF8080"/>
      <rgbColor rgb="000066CC"/>
      <rgbColor rgb="00CCCCFF"/>
      <rgbColor rgb="00075297"/>
      <rgbColor rgb="00CDE0FB"/>
      <rgbColor rgb="00FFFF00"/>
      <rgbColor rgb="0000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400" b="0"/>
              <a:t>Mieszkańcy Gdańska wg kategorii wiekowych w latach 2000-2018 (%)</a:t>
            </a: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5299804494825396E-2"/>
          <c:y val="8.0000097656369243E-2"/>
          <c:w val="0.84711001102083217"/>
          <c:h val="0.770000939942553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'Grupy wiekowe'!$C$13</c:f>
              <c:strCache>
                <c:ptCount val="1"/>
                <c:pt idx="0">
                  <c:v>w wieku przedprodukcyjnym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'Grupy wiekowe'!$D$2:$V$2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'Grupy wiekowe'!$D$13:$V$13</c:f>
              <c:numCache>
                <c:formatCode>#\ ##0.0</c:formatCode>
                <c:ptCount val="19"/>
                <c:pt idx="0">
                  <c:v>20.100000000000001</c:v>
                </c:pt>
                <c:pt idx="1">
                  <c:v>19.399999999999999</c:v>
                </c:pt>
                <c:pt idx="2">
                  <c:v>18.2</c:v>
                </c:pt>
                <c:pt idx="3">
                  <c:v>17.600000000000001</c:v>
                </c:pt>
                <c:pt idx="4">
                  <c:v>17.100000000000001</c:v>
                </c:pt>
                <c:pt idx="5">
                  <c:v>16.855909687306927</c:v>
                </c:pt>
                <c:pt idx="6">
                  <c:v>16.6249</c:v>
                </c:pt>
                <c:pt idx="7">
                  <c:v>16.399999999999999</c:v>
                </c:pt>
                <c:pt idx="8">
                  <c:v>16.37</c:v>
                </c:pt>
                <c:pt idx="9">
                  <c:v>16.3</c:v>
                </c:pt>
                <c:pt idx="10">
                  <c:v>16.399999999999999</c:v>
                </c:pt>
                <c:pt idx="11">
                  <c:v>15.9</c:v>
                </c:pt>
                <c:pt idx="12">
                  <c:v>15.949325300210457</c:v>
                </c:pt>
                <c:pt idx="13">
                  <c:v>16</c:v>
                </c:pt>
                <c:pt idx="14">
                  <c:v>16.2</c:v>
                </c:pt>
                <c:pt idx="15">
                  <c:v>16.365422099344727</c:v>
                </c:pt>
                <c:pt idx="16">
                  <c:v>16.704330313053902</c:v>
                </c:pt>
                <c:pt idx="17">
                  <c:v>17.070827607301176</c:v>
                </c:pt>
                <c:pt idx="18">
                  <c:v>17.470335232764221</c:v>
                </c:pt>
              </c:numCache>
            </c:numRef>
          </c:val>
        </c:ser>
        <c:ser>
          <c:idx val="1"/>
          <c:order val="1"/>
          <c:tx>
            <c:strRef>
              <c:f>'Grupy wiekowe'!$C$14</c:f>
              <c:strCache>
                <c:ptCount val="1"/>
                <c:pt idx="0">
                  <c:v>w wieku produkcyjnym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'Grupy wiekowe'!$D$2:$V$2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'Grupy wiekowe'!$D$14:$V$14</c:f>
              <c:numCache>
                <c:formatCode>#\ ##0.0</c:formatCode>
                <c:ptCount val="19"/>
                <c:pt idx="0">
                  <c:v>64</c:v>
                </c:pt>
                <c:pt idx="1">
                  <c:v>64.400000000000006</c:v>
                </c:pt>
                <c:pt idx="2">
                  <c:v>65.5</c:v>
                </c:pt>
                <c:pt idx="3">
                  <c:v>65.8</c:v>
                </c:pt>
                <c:pt idx="4">
                  <c:v>66</c:v>
                </c:pt>
                <c:pt idx="5">
                  <c:v>66.055674779992714</c:v>
                </c:pt>
                <c:pt idx="6">
                  <c:v>65.846800000000002</c:v>
                </c:pt>
                <c:pt idx="7">
                  <c:v>65.599999999999994</c:v>
                </c:pt>
                <c:pt idx="8">
                  <c:v>65.17</c:v>
                </c:pt>
                <c:pt idx="9">
                  <c:v>64.8</c:v>
                </c:pt>
                <c:pt idx="10">
                  <c:v>64.3</c:v>
                </c:pt>
                <c:pt idx="11">
                  <c:v>64.099999999999994</c:v>
                </c:pt>
                <c:pt idx="12">
                  <c:v>63.381165743972446</c:v>
                </c:pt>
                <c:pt idx="13">
                  <c:v>62.7</c:v>
                </c:pt>
                <c:pt idx="14">
                  <c:v>61.9</c:v>
                </c:pt>
                <c:pt idx="15">
                  <c:v>60.971251425097726</c:v>
                </c:pt>
                <c:pt idx="16">
                  <c:v>60.055762322265679</c:v>
                </c:pt>
                <c:pt idx="17">
                  <c:v>59.174288212917922</c:v>
                </c:pt>
                <c:pt idx="18">
                  <c:v>58.490541777121543</c:v>
                </c:pt>
              </c:numCache>
            </c:numRef>
          </c:val>
        </c:ser>
        <c:ser>
          <c:idx val="2"/>
          <c:order val="2"/>
          <c:tx>
            <c:strRef>
              <c:f>'Grupy wiekowe'!$C$15</c:f>
              <c:strCache>
                <c:ptCount val="1"/>
                <c:pt idx="0">
                  <c:v>w wieku poprodukcyjnym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'Grupy wiekowe'!$D$2:$V$2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'Grupy wiekowe'!$D$15:$V$15</c:f>
              <c:numCache>
                <c:formatCode>#\ ##0.0</c:formatCode>
                <c:ptCount val="19"/>
                <c:pt idx="0">
                  <c:v>15.9</c:v>
                </c:pt>
                <c:pt idx="1">
                  <c:v>16.2</c:v>
                </c:pt>
                <c:pt idx="2">
                  <c:v>16.3</c:v>
                </c:pt>
                <c:pt idx="3">
                  <c:v>16.600000000000001</c:v>
                </c:pt>
                <c:pt idx="4">
                  <c:v>16.8</c:v>
                </c:pt>
                <c:pt idx="5">
                  <c:v>17.088415532700367</c:v>
                </c:pt>
                <c:pt idx="6">
                  <c:v>17.528199999999998</c:v>
                </c:pt>
                <c:pt idx="7">
                  <c:v>18</c:v>
                </c:pt>
                <c:pt idx="8">
                  <c:v>18.46</c:v>
                </c:pt>
                <c:pt idx="9">
                  <c:v>18.899999999999999</c:v>
                </c:pt>
                <c:pt idx="10">
                  <c:v>19.399999999999999</c:v>
                </c:pt>
                <c:pt idx="11">
                  <c:v>20</c:v>
                </c:pt>
                <c:pt idx="12">
                  <c:v>20.669508955817101</c:v>
                </c:pt>
                <c:pt idx="13">
                  <c:v>21.3</c:v>
                </c:pt>
                <c:pt idx="14">
                  <c:v>22</c:v>
                </c:pt>
                <c:pt idx="15">
                  <c:v>22.663326475557547</c:v>
                </c:pt>
                <c:pt idx="16">
                  <c:v>23.239907364680413</c:v>
                </c:pt>
                <c:pt idx="17">
                  <c:v>23.754884179780898</c:v>
                </c:pt>
                <c:pt idx="18">
                  <c:v>24.039122990114244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21681760"/>
        <c:axId val="121679408"/>
      </c:barChart>
      <c:catAx>
        <c:axId val="121681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167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67940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1216817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903596021423121"/>
          <c:y val="0.86825145561750972"/>
          <c:w val="0.67100229533282363"/>
          <c:h val="0.12527011051197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38100</xdr:rowOff>
    </xdr:from>
    <xdr:to>
      <xdr:col>19</xdr:col>
      <xdr:colOff>533400</xdr:colOff>
      <xdr:row>53</xdr:row>
      <xdr:rowOff>133350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24</xdr:col>
      <xdr:colOff>9525</xdr:colOff>
      <xdr:row>0</xdr:row>
      <xdr:rowOff>298679</xdr:rowOff>
    </xdr:to>
    <xdr:grpSp>
      <xdr:nvGrpSpPr>
        <xdr:cNvPr id="3" name="Grupa 2"/>
        <xdr:cNvGrpSpPr/>
      </xdr:nvGrpSpPr>
      <xdr:grpSpPr>
        <a:xfrm>
          <a:off x="0" y="0"/>
          <a:ext cx="15659100" cy="298679"/>
          <a:chOff x="0" y="0"/>
          <a:chExt cx="14804078" cy="298679"/>
        </a:xfrm>
      </xdr:grpSpPr>
      <xdr:grpSp>
        <xdr:nvGrpSpPr>
          <xdr:cNvPr id="4" name="Grupa 3"/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16" name="Grupa 15"/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27" name="Obraz 26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8" name="Obraz 27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9" name="Obraz 2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0" name="Obraz 29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7" name="Grupa 16"/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23" name="Obraz 2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4" name="Obraz 23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5" name="Obraz 24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6" name="Obraz 25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8" name="Grupa 17"/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19" name="Obraz 1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0" name="Obraz 19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1" name="Obraz 2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2" name="Obraz 21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5" name="Grupa 4"/>
          <xdr:cNvGrpSpPr/>
        </xdr:nvGrpSpPr>
        <xdr:grpSpPr>
          <a:xfrm>
            <a:off x="8458200" y="0"/>
            <a:ext cx="2821628" cy="298679"/>
            <a:chOff x="0" y="0"/>
            <a:chExt cx="2821628" cy="298679"/>
          </a:xfrm>
        </xdr:grpSpPr>
        <xdr:pic>
          <xdr:nvPicPr>
            <xdr:cNvPr id="12" name="Obraz 11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3" name="Obraz 12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4" name="Obraz 13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5" name="Obraz 14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6" name="Grupa 5"/>
          <xdr:cNvGrpSpPr/>
        </xdr:nvGrpSpPr>
        <xdr:grpSpPr>
          <a:xfrm>
            <a:off x="11277600" y="0"/>
            <a:ext cx="2821628" cy="298679"/>
            <a:chOff x="0" y="0"/>
            <a:chExt cx="2821628" cy="298679"/>
          </a:xfrm>
        </xdr:grpSpPr>
        <xdr:pic>
          <xdr:nvPicPr>
            <xdr:cNvPr id="8" name="Obraz 7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9" name="Obraz 8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0" name="Obraz 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1" name="Obraz 10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97000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C09B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X55"/>
  <sheetViews>
    <sheetView showGridLines="0" tabSelected="1" zoomScaleNormal="100" zoomScaleSheetLayoutView="100" workbookViewId="0">
      <pane xSplit="3" ySplit="2" topLeftCell="D3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2.75" x14ac:dyDescent="0.2"/>
  <cols>
    <col min="1" max="2" width="9.140625" style="1"/>
    <col min="3" max="3" width="36.42578125" style="1" customWidth="1"/>
    <col min="4" max="13" width="8.5703125" style="1" customWidth="1"/>
    <col min="14" max="17" width="8.5703125" style="2" customWidth="1"/>
    <col min="18" max="24" width="8.5703125" style="1" customWidth="1"/>
    <col min="25" max="16384" width="9.140625" style="1"/>
  </cols>
  <sheetData>
    <row r="1" spans="1:24" ht="30" customHeight="1" x14ac:dyDescent="0.2"/>
    <row r="2" spans="1:24" ht="26.25" customHeight="1" x14ac:dyDescent="0.2">
      <c r="A2" s="23" t="s">
        <v>8</v>
      </c>
      <c r="B2" s="23"/>
      <c r="C2" s="23"/>
      <c r="D2" s="12">
        <v>2000</v>
      </c>
      <c r="E2" s="13">
        <v>2001</v>
      </c>
      <c r="F2" s="12">
        <v>2002</v>
      </c>
      <c r="G2" s="12">
        <v>2003</v>
      </c>
      <c r="H2" s="12">
        <v>2004</v>
      </c>
      <c r="I2" s="12">
        <v>2005</v>
      </c>
      <c r="J2" s="12">
        <v>2006</v>
      </c>
      <c r="K2" s="12">
        <v>2007</v>
      </c>
      <c r="L2" s="12">
        <v>2008</v>
      </c>
      <c r="M2" s="12">
        <v>2009</v>
      </c>
      <c r="N2" s="12">
        <v>2010</v>
      </c>
      <c r="O2" s="12">
        <v>2011</v>
      </c>
      <c r="P2" s="12">
        <v>2012</v>
      </c>
      <c r="Q2" s="12">
        <v>2013</v>
      </c>
      <c r="R2" s="12">
        <v>2014</v>
      </c>
      <c r="S2" s="12">
        <v>2015</v>
      </c>
      <c r="T2" s="12">
        <v>2016</v>
      </c>
      <c r="U2" s="18">
        <v>2017</v>
      </c>
      <c r="V2" s="20">
        <v>2018</v>
      </c>
      <c r="W2" s="14" t="s">
        <v>10</v>
      </c>
      <c r="X2" s="14" t="s">
        <v>11</v>
      </c>
    </row>
    <row r="3" spans="1:24" x14ac:dyDescent="0.2">
      <c r="A3" s="26" t="s">
        <v>13</v>
      </c>
      <c r="B3" s="26"/>
      <c r="C3" s="26"/>
      <c r="D3" s="4">
        <v>462995</v>
      </c>
      <c r="E3" s="4">
        <v>461885</v>
      </c>
      <c r="F3" s="4">
        <v>461653</v>
      </c>
      <c r="G3" s="4">
        <v>461011</v>
      </c>
      <c r="H3" s="4">
        <v>459072</v>
      </c>
      <c r="I3" s="4">
        <v>458053</v>
      </c>
      <c r="J3" s="4">
        <v>456658</v>
      </c>
      <c r="K3" s="8">
        <v>455717</v>
      </c>
      <c r="L3" s="8">
        <v>455581</v>
      </c>
      <c r="M3" s="5">
        <v>456591</v>
      </c>
      <c r="N3" s="4">
        <v>460509</v>
      </c>
      <c r="O3" s="4">
        <v>460517</v>
      </c>
      <c r="P3" s="4">
        <v>460427</v>
      </c>
      <c r="Q3" s="4">
        <v>461531</v>
      </c>
      <c r="R3" s="4">
        <v>461489</v>
      </c>
      <c r="S3" s="4">
        <v>462249</v>
      </c>
      <c r="T3" s="4">
        <v>463754</v>
      </c>
      <c r="U3" s="4">
        <v>464254</v>
      </c>
      <c r="V3" s="4">
        <v>466631</v>
      </c>
      <c r="W3" s="9">
        <f>U3/T3-1</f>
        <v>1.0781578164285044E-3</v>
      </c>
      <c r="X3" s="4">
        <f>V3-U3</f>
        <v>2377</v>
      </c>
    </row>
    <row r="4" spans="1:24" x14ac:dyDescent="0.2">
      <c r="A4" s="24" t="s">
        <v>2</v>
      </c>
      <c r="B4" s="27" t="s">
        <v>3</v>
      </c>
      <c r="C4" s="27"/>
      <c r="D4" s="4">
        <v>91089</v>
      </c>
      <c r="E4" s="4">
        <v>87410</v>
      </c>
      <c r="F4" s="4">
        <v>83917</v>
      </c>
      <c r="G4" s="4">
        <v>81015</v>
      </c>
      <c r="H4" s="4">
        <v>78725</v>
      </c>
      <c r="I4" s="4">
        <v>77209</v>
      </c>
      <c r="J4" s="4">
        <v>75919</v>
      </c>
      <c r="K4" s="4">
        <v>74904</v>
      </c>
      <c r="L4" s="4">
        <v>74564</v>
      </c>
      <c r="M4" s="5">
        <v>74603</v>
      </c>
      <c r="N4" s="5">
        <v>73772</v>
      </c>
      <c r="O4" s="4">
        <v>73452</v>
      </c>
      <c r="P4" s="4">
        <v>73435</v>
      </c>
      <c r="Q4" s="4">
        <v>73911</v>
      </c>
      <c r="R4" s="4">
        <v>74542</v>
      </c>
      <c r="S4" s="5">
        <v>75649</v>
      </c>
      <c r="T4" s="5">
        <v>77467</v>
      </c>
      <c r="U4" s="5">
        <v>79252</v>
      </c>
      <c r="V4" s="5">
        <v>81522</v>
      </c>
      <c r="W4" s="9">
        <f t="shared" ref="W4:W12" si="0">U4/T4-1</f>
        <v>2.3042069526378883E-2</v>
      </c>
      <c r="X4" s="4">
        <f t="shared" ref="X4:X12" si="1">V4-U4</f>
        <v>2270</v>
      </c>
    </row>
    <row r="5" spans="1:24" x14ac:dyDescent="0.2">
      <c r="A5" s="24"/>
      <c r="B5" s="24" t="s">
        <v>2</v>
      </c>
      <c r="C5" s="17" t="s">
        <v>0</v>
      </c>
      <c r="D5" s="4">
        <v>46560</v>
      </c>
      <c r="E5" s="4">
        <v>44667</v>
      </c>
      <c r="F5" s="4">
        <v>42823</v>
      </c>
      <c r="G5" s="4">
        <v>41372</v>
      </c>
      <c r="H5" s="4">
        <v>40252</v>
      </c>
      <c r="I5" s="4">
        <v>39438</v>
      </c>
      <c r="J5" s="4">
        <v>38906</v>
      </c>
      <c r="K5" s="4">
        <v>38429</v>
      </c>
      <c r="L5" s="4">
        <v>38323</v>
      </c>
      <c r="M5" s="5">
        <v>38361</v>
      </c>
      <c r="N5" s="5">
        <v>37860</v>
      </c>
      <c r="O5" s="5">
        <v>37771</v>
      </c>
      <c r="P5" s="5">
        <v>37731</v>
      </c>
      <c r="Q5" s="5">
        <v>38069</v>
      </c>
      <c r="R5" s="5">
        <v>38387</v>
      </c>
      <c r="S5" s="5">
        <v>38954</v>
      </c>
      <c r="T5" s="5">
        <v>39967</v>
      </c>
      <c r="U5" s="5">
        <v>40872</v>
      </c>
      <c r="V5" s="5">
        <v>41980</v>
      </c>
      <c r="W5" s="9">
        <f t="shared" si="0"/>
        <v>2.2643681036855323E-2</v>
      </c>
      <c r="X5" s="4">
        <f t="shared" si="1"/>
        <v>1108</v>
      </c>
    </row>
    <row r="6" spans="1:24" x14ac:dyDescent="0.2">
      <c r="A6" s="24"/>
      <c r="B6" s="24"/>
      <c r="C6" s="17" t="s">
        <v>1</v>
      </c>
      <c r="D6" s="4">
        <v>44529</v>
      </c>
      <c r="E6" s="4">
        <v>42743</v>
      </c>
      <c r="F6" s="4">
        <v>41094</v>
      </c>
      <c r="G6" s="4">
        <v>39643</v>
      </c>
      <c r="H6" s="4">
        <v>38473</v>
      </c>
      <c r="I6" s="4">
        <v>37771</v>
      </c>
      <c r="J6" s="4">
        <v>37013</v>
      </c>
      <c r="K6" s="4">
        <v>36475</v>
      </c>
      <c r="L6" s="4">
        <v>36241</v>
      </c>
      <c r="M6" s="5">
        <v>36242</v>
      </c>
      <c r="N6" s="5">
        <v>35912</v>
      </c>
      <c r="O6" s="5">
        <v>35681</v>
      </c>
      <c r="P6" s="5">
        <v>35704</v>
      </c>
      <c r="Q6" s="5">
        <v>35842</v>
      </c>
      <c r="R6" s="5">
        <v>36155</v>
      </c>
      <c r="S6" s="5">
        <v>36695</v>
      </c>
      <c r="T6" s="5">
        <v>37500</v>
      </c>
      <c r="U6" s="5">
        <v>38380</v>
      </c>
      <c r="V6" s="5">
        <v>39542</v>
      </c>
      <c r="W6" s="9">
        <f t="shared" si="0"/>
        <v>2.3466666666666747E-2</v>
      </c>
      <c r="X6" s="4">
        <f t="shared" si="1"/>
        <v>1162</v>
      </c>
    </row>
    <row r="7" spans="1:24" x14ac:dyDescent="0.2">
      <c r="A7" s="24"/>
      <c r="B7" s="27" t="s">
        <v>4</v>
      </c>
      <c r="C7" s="27"/>
      <c r="D7" s="4">
        <v>299011</v>
      </c>
      <c r="E7" s="4">
        <v>300027</v>
      </c>
      <c r="F7" s="4">
        <v>302296</v>
      </c>
      <c r="G7" s="4">
        <v>303564</v>
      </c>
      <c r="H7" s="4">
        <v>303002</v>
      </c>
      <c r="I7" s="4">
        <v>302570</v>
      </c>
      <c r="J7" s="4">
        <v>300695</v>
      </c>
      <c r="K7" s="4">
        <v>298928</v>
      </c>
      <c r="L7" s="4">
        <v>296919</v>
      </c>
      <c r="M7" s="5">
        <v>295940</v>
      </c>
      <c r="N7" s="5">
        <v>297821</v>
      </c>
      <c r="O7" s="5">
        <v>295108</v>
      </c>
      <c r="P7" s="5">
        <v>291824</v>
      </c>
      <c r="Q7" s="5">
        <v>289430</v>
      </c>
      <c r="R7" s="5">
        <v>285517</v>
      </c>
      <c r="S7" s="5">
        <v>281839</v>
      </c>
      <c r="T7" s="5">
        <v>278511</v>
      </c>
      <c r="U7" s="5">
        <v>274719</v>
      </c>
      <c r="V7" s="5">
        <v>272935</v>
      </c>
      <c r="W7" s="9">
        <f t="shared" si="0"/>
        <v>-1.3615261156650904E-2</v>
      </c>
      <c r="X7" s="4">
        <f t="shared" si="1"/>
        <v>-1784</v>
      </c>
    </row>
    <row r="8" spans="1:24" x14ac:dyDescent="0.2">
      <c r="A8" s="24"/>
      <c r="B8" s="24" t="s">
        <v>2</v>
      </c>
      <c r="C8" s="17" t="s">
        <v>0</v>
      </c>
      <c r="D8" s="4">
        <v>150897</v>
      </c>
      <c r="E8" s="4">
        <v>151255</v>
      </c>
      <c r="F8" s="4">
        <v>152377</v>
      </c>
      <c r="G8" s="4">
        <v>152860</v>
      </c>
      <c r="H8" s="4">
        <v>152316</v>
      </c>
      <c r="I8" s="4">
        <v>151911</v>
      </c>
      <c r="J8" s="4">
        <v>151250</v>
      </c>
      <c r="K8" s="4">
        <v>151012</v>
      </c>
      <c r="L8" s="4">
        <v>150642</v>
      </c>
      <c r="M8" s="5">
        <v>150771</v>
      </c>
      <c r="N8" s="4">
        <v>152982</v>
      </c>
      <c r="O8" s="4">
        <v>152169</v>
      </c>
      <c r="P8" s="4">
        <v>150637</v>
      </c>
      <c r="Q8" s="4">
        <v>149706</v>
      </c>
      <c r="R8" s="4">
        <v>147892</v>
      </c>
      <c r="S8" s="5">
        <v>146120</v>
      </c>
      <c r="T8" s="5">
        <v>144475</v>
      </c>
      <c r="U8" s="5">
        <v>142725</v>
      </c>
      <c r="V8" s="5">
        <v>141679</v>
      </c>
      <c r="W8" s="9">
        <f t="shared" si="0"/>
        <v>-1.2112822287593028E-2</v>
      </c>
      <c r="X8" s="4">
        <f t="shared" si="1"/>
        <v>-1046</v>
      </c>
    </row>
    <row r="9" spans="1:24" x14ac:dyDescent="0.2">
      <c r="A9" s="24"/>
      <c r="B9" s="24"/>
      <c r="C9" s="17" t="s">
        <v>1</v>
      </c>
      <c r="D9" s="4">
        <v>148114</v>
      </c>
      <c r="E9" s="4">
        <v>148772</v>
      </c>
      <c r="F9" s="4">
        <v>149919</v>
      </c>
      <c r="G9" s="4">
        <v>150704</v>
      </c>
      <c r="H9" s="4">
        <v>150686</v>
      </c>
      <c r="I9" s="4">
        <v>150659</v>
      </c>
      <c r="J9" s="4">
        <v>149445</v>
      </c>
      <c r="K9" s="4">
        <v>147916</v>
      </c>
      <c r="L9" s="4">
        <v>146277</v>
      </c>
      <c r="M9" s="5">
        <v>145169</v>
      </c>
      <c r="N9" s="4">
        <v>144839</v>
      </c>
      <c r="O9" s="4">
        <v>142939</v>
      </c>
      <c r="P9" s="4">
        <v>141187</v>
      </c>
      <c r="Q9" s="4">
        <v>139724</v>
      </c>
      <c r="R9" s="4">
        <v>137625</v>
      </c>
      <c r="S9" s="5">
        <v>135719</v>
      </c>
      <c r="T9" s="5">
        <v>134036</v>
      </c>
      <c r="U9" s="5">
        <v>131994</v>
      </c>
      <c r="V9" s="5">
        <v>131256</v>
      </c>
      <c r="W9" s="9">
        <f t="shared" si="0"/>
        <v>-1.5234713062162397E-2</v>
      </c>
      <c r="X9" s="4">
        <f t="shared" si="1"/>
        <v>-738</v>
      </c>
    </row>
    <row r="10" spans="1:24" x14ac:dyDescent="0.2">
      <c r="A10" s="24"/>
      <c r="B10" s="27" t="s">
        <v>5</v>
      </c>
      <c r="C10" s="27"/>
      <c r="D10" s="4">
        <v>72895</v>
      </c>
      <c r="E10" s="4">
        <v>74448</v>
      </c>
      <c r="F10" s="4">
        <v>75440</v>
      </c>
      <c r="G10" s="4">
        <v>76432</v>
      </c>
      <c r="H10" s="4">
        <v>77345</v>
      </c>
      <c r="I10" s="4">
        <v>78274</v>
      </c>
      <c r="J10" s="4">
        <v>80044</v>
      </c>
      <c r="K10" s="4">
        <v>81885</v>
      </c>
      <c r="L10" s="4">
        <v>84098</v>
      </c>
      <c r="M10" s="5">
        <v>86048</v>
      </c>
      <c r="N10" s="4">
        <v>88916</v>
      </c>
      <c r="O10" s="4">
        <v>91957</v>
      </c>
      <c r="P10" s="4">
        <v>95168</v>
      </c>
      <c r="Q10" s="4">
        <v>98190</v>
      </c>
      <c r="R10" s="4">
        <v>101430</v>
      </c>
      <c r="S10" s="5">
        <v>104761</v>
      </c>
      <c r="T10" s="5">
        <v>107776</v>
      </c>
      <c r="U10" s="5">
        <v>110283</v>
      </c>
      <c r="V10" s="5">
        <v>112174</v>
      </c>
      <c r="W10" s="9">
        <f t="shared" si="0"/>
        <v>2.3261208432304059E-2</v>
      </c>
      <c r="X10" s="4">
        <f t="shared" si="1"/>
        <v>1891</v>
      </c>
    </row>
    <row r="11" spans="1:24" x14ac:dyDescent="0.2">
      <c r="A11" s="24"/>
      <c r="B11" s="24" t="s">
        <v>2</v>
      </c>
      <c r="C11" s="17" t="s">
        <v>0</v>
      </c>
      <c r="D11" s="4">
        <v>23198</v>
      </c>
      <c r="E11" s="4">
        <v>23924</v>
      </c>
      <c r="F11" s="4">
        <v>24460</v>
      </c>
      <c r="G11" s="4">
        <v>24885</v>
      </c>
      <c r="H11" s="4">
        <v>25344</v>
      </c>
      <c r="I11" s="4">
        <v>25893</v>
      </c>
      <c r="J11" s="4">
        <v>26218</v>
      </c>
      <c r="K11" s="4">
        <v>26343</v>
      </c>
      <c r="L11" s="4">
        <v>26659</v>
      </c>
      <c r="M11" s="5">
        <v>26792</v>
      </c>
      <c r="N11" s="4">
        <v>27476</v>
      </c>
      <c r="O11" s="4">
        <v>28449</v>
      </c>
      <c r="P11" s="4">
        <v>29776</v>
      </c>
      <c r="Q11" s="4">
        <v>31048</v>
      </c>
      <c r="R11" s="4">
        <v>32389</v>
      </c>
      <c r="S11" s="5">
        <v>33827</v>
      </c>
      <c r="T11" s="5">
        <v>35314</v>
      </c>
      <c r="U11" s="5">
        <v>36570</v>
      </c>
      <c r="V11" s="5">
        <v>37528</v>
      </c>
      <c r="W11" s="9">
        <f t="shared" si="0"/>
        <v>3.5566630797983834E-2</v>
      </c>
      <c r="X11" s="4">
        <f t="shared" si="1"/>
        <v>958</v>
      </c>
    </row>
    <row r="12" spans="1:24" x14ac:dyDescent="0.2">
      <c r="A12" s="24"/>
      <c r="B12" s="24"/>
      <c r="C12" s="17" t="s">
        <v>1</v>
      </c>
      <c r="D12" s="4">
        <v>49697</v>
      </c>
      <c r="E12" s="4">
        <v>50524</v>
      </c>
      <c r="F12" s="4">
        <v>50980</v>
      </c>
      <c r="G12" s="4">
        <v>51547</v>
      </c>
      <c r="H12" s="4">
        <v>52001</v>
      </c>
      <c r="I12" s="4">
        <v>52381</v>
      </c>
      <c r="J12" s="4">
        <v>53826</v>
      </c>
      <c r="K12" s="4">
        <v>55542</v>
      </c>
      <c r="L12" s="4">
        <v>57439</v>
      </c>
      <c r="M12" s="5">
        <v>59256</v>
      </c>
      <c r="N12" s="4">
        <v>61440</v>
      </c>
      <c r="O12" s="4">
        <v>63508</v>
      </c>
      <c r="P12" s="4">
        <v>65392</v>
      </c>
      <c r="Q12" s="4">
        <v>67142</v>
      </c>
      <c r="R12" s="4">
        <v>69041</v>
      </c>
      <c r="S12" s="5">
        <v>70934</v>
      </c>
      <c r="T12" s="5">
        <v>72462</v>
      </c>
      <c r="U12" s="5">
        <v>73713</v>
      </c>
      <c r="V12" s="5">
        <v>74646</v>
      </c>
      <c r="W12" s="9">
        <f t="shared" si="0"/>
        <v>1.7264221246998446E-2</v>
      </c>
      <c r="X12" s="4">
        <f t="shared" si="1"/>
        <v>933</v>
      </c>
    </row>
    <row r="13" spans="1:24" x14ac:dyDescent="0.2">
      <c r="A13" s="24"/>
      <c r="B13" s="28" t="s">
        <v>6</v>
      </c>
      <c r="C13" s="15" t="s">
        <v>3</v>
      </c>
      <c r="D13" s="16">
        <v>20.100000000000001</v>
      </c>
      <c r="E13" s="16">
        <v>19.399999999999999</v>
      </c>
      <c r="F13" s="16">
        <v>18.2</v>
      </c>
      <c r="G13" s="16">
        <v>17.600000000000001</v>
      </c>
      <c r="H13" s="16">
        <v>17.100000000000001</v>
      </c>
      <c r="I13" s="16">
        <v>16.855909687306927</v>
      </c>
      <c r="J13" s="16">
        <v>16.6249</v>
      </c>
      <c r="K13" s="16">
        <v>16.399999999999999</v>
      </c>
      <c r="L13" s="16">
        <v>16.37</v>
      </c>
      <c r="M13" s="16">
        <v>16.3</v>
      </c>
      <c r="N13" s="16">
        <v>16.399999999999999</v>
      </c>
      <c r="O13" s="16">
        <v>15.9</v>
      </c>
      <c r="P13" s="16">
        <v>15.949325300210457</v>
      </c>
      <c r="Q13" s="16">
        <v>16</v>
      </c>
      <c r="R13" s="16">
        <v>16.2</v>
      </c>
      <c r="S13" s="16">
        <v>16.365422099344727</v>
      </c>
      <c r="T13" s="16">
        <v>16.704330313053902</v>
      </c>
      <c r="U13" s="16">
        <v>17.070827607301176</v>
      </c>
      <c r="V13" s="16">
        <v>17.470335232764221</v>
      </c>
      <c r="W13" s="6" t="s">
        <v>9</v>
      </c>
      <c r="X13" s="10">
        <f>V13-U13</f>
        <v>0.39950762546304475</v>
      </c>
    </row>
    <row r="14" spans="1:24" x14ac:dyDescent="0.2">
      <c r="A14" s="24"/>
      <c r="B14" s="28"/>
      <c r="C14" s="15" t="s">
        <v>4</v>
      </c>
      <c r="D14" s="16">
        <v>64</v>
      </c>
      <c r="E14" s="16">
        <v>64.400000000000006</v>
      </c>
      <c r="F14" s="16">
        <v>65.5</v>
      </c>
      <c r="G14" s="16">
        <v>65.8</v>
      </c>
      <c r="H14" s="16">
        <v>66</v>
      </c>
      <c r="I14" s="16">
        <v>66.055674779992714</v>
      </c>
      <c r="J14" s="16">
        <v>65.846800000000002</v>
      </c>
      <c r="K14" s="16">
        <v>65.599999999999994</v>
      </c>
      <c r="L14" s="16">
        <v>65.17</v>
      </c>
      <c r="M14" s="16">
        <v>64.8</v>
      </c>
      <c r="N14" s="16">
        <v>64.3</v>
      </c>
      <c r="O14" s="16">
        <v>64.099999999999994</v>
      </c>
      <c r="P14" s="16">
        <v>63.381165743972446</v>
      </c>
      <c r="Q14" s="16">
        <v>62.7</v>
      </c>
      <c r="R14" s="16">
        <v>61.9</v>
      </c>
      <c r="S14" s="16">
        <v>60.971251425097726</v>
      </c>
      <c r="T14" s="16">
        <v>60.055762322265679</v>
      </c>
      <c r="U14" s="16">
        <v>59.174288212917922</v>
      </c>
      <c r="V14" s="16">
        <v>58.490541777121543</v>
      </c>
      <c r="W14" s="6" t="s">
        <v>9</v>
      </c>
      <c r="X14" s="10">
        <f t="shared" ref="X14:X15" si="2">V14-U14</f>
        <v>-0.68374643579637961</v>
      </c>
    </row>
    <row r="15" spans="1:24" x14ac:dyDescent="0.2">
      <c r="A15" s="24"/>
      <c r="B15" s="28"/>
      <c r="C15" s="15" t="s">
        <v>5</v>
      </c>
      <c r="D15" s="16">
        <v>15.9</v>
      </c>
      <c r="E15" s="16">
        <v>16.2</v>
      </c>
      <c r="F15" s="16">
        <v>16.3</v>
      </c>
      <c r="G15" s="16">
        <v>16.600000000000001</v>
      </c>
      <c r="H15" s="16">
        <v>16.8</v>
      </c>
      <c r="I15" s="16">
        <v>17.088415532700367</v>
      </c>
      <c r="J15" s="16">
        <v>17.528199999999998</v>
      </c>
      <c r="K15" s="16">
        <v>18</v>
      </c>
      <c r="L15" s="16">
        <v>18.46</v>
      </c>
      <c r="M15" s="16">
        <v>18.899999999999999</v>
      </c>
      <c r="N15" s="16">
        <v>19.399999999999999</v>
      </c>
      <c r="O15" s="16">
        <v>20</v>
      </c>
      <c r="P15" s="16">
        <v>20.669508955817101</v>
      </c>
      <c r="Q15" s="16">
        <v>21.3</v>
      </c>
      <c r="R15" s="16">
        <v>22</v>
      </c>
      <c r="S15" s="16">
        <v>22.663326475557547</v>
      </c>
      <c r="T15" s="16">
        <v>23.239907364680413</v>
      </c>
      <c r="U15" s="16">
        <v>23.754884179780898</v>
      </c>
      <c r="V15" s="16">
        <v>24.039122990114244</v>
      </c>
      <c r="W15" s="6" t="s">
        <v>9</v>
      </c>
      <c r="X15" s="10">
        <f t="shared" si="2"/>
        <v>0.28423881033334553</v>
      </c>
    </row>
    <row r="16" spans="1:24" ht="26.25" customHeight="1" x14ac:dyDescent="0.2">
      <c r="A16" s="25" t="s">
        <v>7</v>
      </c>
      <c r="B16" s="26"/>
      <c r="C16" s="26"/>
      <c r="D16" s="7">
        <f t="shared" ref="D16" si="3">SUM(D4,D10)/D7*100</f>
        <v>54.842129553762234</v>
      </c>
      <c r="E16" s="7">
        <f t="shared" ref="E16:R16" si="4">SUM(E4,E10)/E7*100</f>
        <v>53.947811363643936</v>
      </c>
      <c r="F16" s="7">
        <f t="shared" si="4"/>
        <v>52.715550321539148</v>
      </c>
      <c r="G16" s="7">
        <f t="shared" si="4"/>
        <v>51.866163313172841</v>
      </c>
      <c r="H16" s="7">
        <f t="shared" si="4"/>
        <v>51.507910838872348</v>
      </c>
      <c r="I16" s="7">
        <f t="shared" si="4"/>
        <v>51.387447532802319</v>
      </c>
      <c r="J16" s="7">
        <f t="shared" si="4"/>
        <v>51.867506942250451</v>
      </c>
      <c r="K16" s="7">
        <f t="shared" si="4"/>
        <v>52.450422844296952</v>
      </c>
      <c r="L16" s="7">
        <f t="shared" si="4"/>
        <v>53.436122309451392</v>
      </c>
      <c r="M16" s="7">
        <f t="shared" si="4"/>
        <v>54.284990200716365</v>
      </c>
      <c r="N16" s="7">
        <f t="shared" si="4"/>
        <v>54.626100912964503</v>
      </c>
      <c r="O16" s="7">
        <f t="shared" si="4"/>
        <v>56.050327337788197</v>
      </c>
      <c r="P16" s="7">
        <f t="shared" si="4"/>
        <v>57.775577060145842</v>
      </c>
      <c r="Q16" s="7">
        <f t="shared" si="4"/>
        <v>59.462046090591855</v>
      </c>
      <c r="R16" s="7">
        <f t="shared" si="4"/>
        <v>61.632757418997819</v>
      </c>
      <c r="S16" s="7">
        <f t="shared" ref="S16:T18" si="5">SUM(S4,S10)/S7*100</f>
        <v>64.011723004978023</v>
      </c>
      <c r="T16" s="7">
        <f t="shared" si="5"/>
        <v>66.511915148773298</v>
      </c>
      <c r="U16" s="7">
        <v>68.992315784492519</v>
      </c>
      <c r="V16" s="7">
        <v>70.967812849213189</v>
      </c>
      <c r="W16" s="6" t="s">
        <v>9</v>
      </c>
      <c r="X16" s="22">
        <f>V16-U16</f>
        <v>1.9754970647206704</v>
      </c>
    </row>
    <row r="17" spans="1:24" x14ac:dyDescent="0.2">
      <c r="A17" s="24" t="s">
        <v>2</v>
      </c>
      <c r="B17" s="24"/>
      <c r="C17" s="19" t="s">
        <v>0</v>
      </c>
      <c r="D17" s="7">
        <f t="shared" ref="D17:R17" si="6">SUM(D5,D11)/D8*100</f>
        <v>46.228884603404971</v>
      </c>
      <c r="E17" s="7">
        <f t="shared" si="6"/>
        <v>45.347922382731149</v>
      </c>
      <c r="F17" s="7">
        <f t="shared" si="6"/>
        <v>44.155614036239065</v>
      </c>
      <c r="G17" s="7">
        <f t="shared" si="6"/>
        <v>43.344890749705613</v>
      </c>
      <c r="H17" s="7">
        <f t="shared" si="6"/>
        <v>43.065731768166181</v>
      </c>
      <c r="I17" s="7">
        <f t="shared" si="6"/>
        <v>43.006102257242731</v>
      </c>
      <c r="J17" s="7">
        <f t="shared" si="6"/>
        <v>43.057190082644631</v>
      </c>
      <c r="K17" s="7">
        <f t="shared" si="6"/>
        <v>42.891955606176992</v>
      </c>
      <c r="L17" s="7">
        <f t="shared" si="6"/>
        <v>43.136708222142559</v>
      </c>
      <c r="M17" s="7">
        <f t="shared" si="6"/>
        <v>43.213217395918313</v>
      </c>
      <c r="N17" s="7">
        <f t="shared" si="6"/>
        <v>42.708292478853721</v>
      </c>
      <c r="O17" s="7">
        <f t="shared" si="6"/>
        <v>43.517404990503977</v>
      </c>
      <c r="P17" s="7">
        <f t="shared" si="6"/>
        <v>44.814355038934657</v>
      </c>
      <c r="Q17" s="7">
        <f t="shared" si="6"/>
        <v>46.16849024087211</v>
      </c>
      <c r="R17" s="7">
        <f t="shared" si="6"/>
        <v>47.85654396451465</v>
      </c>
      <c r="S17" s="7">
        <f t="shared" si="5"/>
        <v>49.80906104571585</v>
      </c>
      <c r="T17" s="7">
        <f t="shared" si="5"/>
        <v>52.106592836130815</v>
      </c>
      <c r="U17" s="7">
        <v>54.259590120861802</v>
      </c>
      <c r="V17" s="7">
        <v>56.118408515023397</v>
      </c>
      <c r="W17" s="6" t="s">
        <v>9</v>
      </c>
      <c r="X17" s="22">
        <f t="shared" ref="X17:X18" si="7">V17-U17</f>
        <v>1.8588183941615952</v>
      </c>
    </row>
    <row r="18" spans="1:24" x14ac:dyDescent="0.2">
      <c r="A18" s="24"/>
      <c r="B18" s="24"/>
      <c r="C18" s="19" t="s">
        <v>1</v>
      </c>
      <c r="D18" s="7">
        <f t="shared" ref="D18:R18" si="8">SUM(D6,D12)/D9*100</f>
        <v>63.617213767773471</v>
      </c>
      <c r="E18" s="7">
        <f t="shared" si="8"/>
        <v>62.691232221116877</v>
      </c>
      <c r="F18" s="7">
        <f t="shared" si="8"/>
        <v>61.415831215523056</v>
      </c>
      <c r="G18" s="7">
        <f t="shared" si="8"/>
        <v>60.509342817708891</v>
      </c>
      <c r="H18" s="7">
        <f t="shared" si="8"/>
        <v>60.041410615451994</v>
      </c>
      <c r="I18" s="7">
        <f t="shared" si="8"/>
        <v>59.838443106618257</v>
      </c>
      <c r="J18" s="7">
        <f t="shared" si="8"/>
        <v>60.784235002843857</v>
      </c>
      <c r="K18" s="7">
        <f t="shared" si="8"/>
        <v>62.208956434733231</v>
      </c>
      <c r="L18" s="7">
        <f t="shared" si="8"/>
        <v>64.042877554229307</v>
      </c>
      <c r="M18" s="7">
        <f t="shared" si="8"/>
        <v>65.784017248861673</v>
      </c>
      <c r="N18" s="7">
        <f t="shared" si="8"/>
        <v>67.213940996554797</v>
      </c>
      <c r="O18" s="7">
        <f t="shared" si="8"/>
        <v>69.392538075682637</v>
      </c>
      <c r="P18" s="7">
        <f t="shared" si="8"/>
        <v>71.604326177339274</v>
      </c>
      <c r="Q18" s="7">
        <f t="shared" si="8"/>
        <v>73.705304743637456</v>
      </c>
      <c r="R18" s="7">
        <f t="shared" si="8"/>
        <v>76.436693914623064</v>
      </c>
      <c r="S18" s="7">
        <f t="shared" si="5"/>
        <v>79.302824217685071</v>
      </c>
      <c r="T18" s="7">
        <f t="shared" si="5"/>
        <v>82.039153660210687</v>
      </c>
      <c r="U18" s="7">
        <v>84.922799521190356</v>
      </c>
      <c r="V18" s="7">
        <v>86.996403973913573</v>
      </c>
      <c r="W18" s="6" t="s">
        <v>9</v>
      </c>
      <c r="X18" s="22">
        <f t="shared" si="7"/>
        <v>2.0736044527232167</v>
      </c>
    </row>
    <row r="19" spans="1:24" s="21" customFormat="1" x14ac:dyDescent="0.2">
      <c r="A19" s="29" t="s">
        <v>14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x14ac:dyDescent="0.2">
      <c r="A20" s="11" t="s">
        <v>12</v>
      </c>
    </row>
    <row r="22" spans="1:24" x14ac:dyDescent="0.2">
      <c r="D22" s="3"/>
      <c r="E22" s="3"/>
      <c r="F22" s="3"/>
      <c r="G22" s="3"/>
      <c r="H22" s="3"/>
      <c r="I22" s="3"/>
      <c r="J22" s="3"/>
      <c r="K22" s="3"/>
    </row>
    <row r="55" spans="3:3" x14ac:dyDescent="0.2">
      <c r="C55" s="11" t="s">
        <v>12</v>
      </c>
    </row>
  </sheetData>
  <mergeCells count="13">
    <mergeCell ref="A19:X19"/>
    <mergeCell ref="A2:C2"/>
    <mergeCell ref="A17:B18"/>
    <mergeCell ref="A16:C16"/>
    <mergeCell ref="A3:C3"/>
    <mergeCell ref="B5:B6"/>
    <mergeCell ref="B8:B9"/>
    <mergeCell ref="B11:B12"/>
    <mergeCell ref="B7:C7"/>
    <mergeCell ref="A4:A15"/>
    <mergeCell ref="B4:C4"/>
    <mergeCell ref="B10:C10"/>
    <mergeCell ref="B13:B15"/>
  </mergeCells>
  <phoneticPr fontId="2" type="noConversion"/>
  <conditionalFormatting sqref="W3:W1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:X15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.31496062992125984" top="0.74803149606299213" bottom="0.74803149606299213" header="0.31496062992125984" footer="0.31496062992125984"/>
  <pageSetup paperSize="9" scale="61" orientation="landscape" r:id="rId1"/>
  <headerFooter>
    <oddHeader>&amp;LGDAŃSK W LICZBACH / MIESZKAŃCY
&amp;F&amp;R&amp;D</oddHeader>
    <oddFooter>&amp;L&amp;"Arial,Kursywa"&amp;8Opracowanie: Referat Badań i Analiz Społeczno-Gospodarczych, Wydział Polityki Gospodarczej, UMG&amp;R&amp;"Arial,Kursywa"&amp;8www.gdansk.pl/gdanskwliczbach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Grupy wiekowe</vt:lpstr>
      <vt:lpstr>'Grupy wiekowe'!Obszar_wydruku</vt:lpstr>
      <vt:lpstr>'Grupy wiekowe'!Tytuły_wydruku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Hrynkiewicz Marcin</dc:creator>
  <cp:lastModifiedBy>Hrynkiewicz Marcin</cp:lastModifiedBy>
  <cp:lastPrinted>2019-07-02T09:51:14Z</cp:lastPrinted>
  <dcterms:created xsi:type="dcterms:W3CDTF">2007-01-05T13:21:26Z</dcterms:created>
  <dcterms:modified xsi:type="dcterms:W3CDTF">2019-07-02T09:51:20Z</dcterms:modified>
</cp:coreProperties>
</file>